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emens.sharepoint.com/teams/SupplyF_CustomerSupport/Documents partages/Process for customers/Négo/"/>
    </mc:Choice>
  </mc:AlternateContent>
  <xr:revisionPtr revIDLastSave="0" documentId="8_{87F251D2-D2AB-4A5D-A3E0-49701B0E4B29}" xr6:coauthVersionLast="47" xr6:coauthVersionMax="47" xr10:uidLastSave="{00000000-0000-0000-0000-000000000000}"/>
  <bookViews>
    <workbookView xWindow="-120" yWindow="-120" windowWidth="38640" windowHeight="15720" xr2:uid="{1DF7D5C3-5F3E-49F1-8906-89DB9DCB0B32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" i="1" l="1"/>
  <c r="AL5" i="1"/>
  <c r="AL3" i="1"/>
  <c r="AL4" i="1"/>
  <c r="AL7" i="1"/>
  <c r="AL8" i="1"/>
  <c r="AL9" i="1"/>
  <c r="AL10" i="1"/>
  <c r="AL11" i="1"/>
  <c r="AL12" i="1"/>
  <c r="AL13" i="1"/>
  <c r="AL14" i="1"/>
  <c r="AL15" i="1"/>
  <c r="AL2" i="1"/>
</calcChain>
</file>

<file path=xl/sharedStrings.xml><?xml version="1.0" encoding="utf-8"?>
<sst xmlns="http://schemas.openxmlformats.org/spreadsheetml/2006/main" count="405" uniqueCount="134">
  <si>
    <t>SiteCode</t>
  </si>
  <si>
    <t>SiteName</t>
  </si>
  <si>
    <t>ClientCode</t>
  </si>
  <si>
    <t>ClientName</t>
  </si>
  <si>
    <t>PartCode</t>
  </si>
  <si>
    <t>PartDescription</t>
  </si>
  <si>
    <t>QtyToNegotiate</t>
  </si>
  <si>
    <t>Unit</t>
  </si>
  <si>
    <t>FamilyCode</t>
  </si>
  <si>
    <t>FamilyDescription</t>
  </si>
  <si>
    <t>PartComment</t>
  </si>
  <si>
    <t>ManufacturerCode</t>
  </si>
  <si>
    <t>ManufacturerName</t>
  </si>
  <si>
    <t>MPN</t>
  </si>
  <si>
    <t>Source ERP Code (NPF)</t>
  </si>
  <si>
    <t>CustomerReference</t>
  </si>
  <si>
    <t>CustomerComment</t>
  </si>
  <si>
    <t>CustomerNego</t>
  </si>
  <si>
    <t>NegoComment</t>
  </si>
  <si>
    <t>FreeInfo1.TermsOfDelivery</t>
  </si>
  <si>
    <t>FreeInfo2.TermsOfPayment</t>
  </si>
  <si>
    <t>FreeInfo3.ClassABC</t>
  </si>
  <si>
    <t>Ref1.UnitPrice</t>
  </si>
  <si>
    <t>Ref1.Curr</t>
  </si>
  <si>
    <t>Ref1.Qty</t>
  </si>
  <si>
    <t>Ref1.MFRCode</t>
  </si>
  <si>
    <t>Ref1.ManufacturerName</t>
  </si>
  <si>
    <t>Ref1.MPN</t>
  </si>
  <si>
    <t>Ref1.SupplierCode</t>
  </si>
  <si>
    <t>Ref1.SupplierName</t>
  </si>
  <si>
    <t>Ref1.Leadtime (days)</t>
  </si>
  <si>
    <t>Ref1.MOQ</t>
  </si>
  <si>
    <t>Ref1.MPQ</t>
  </si>
  <si>
    <t>Ref2.UnitPrice</t>
  </si>
  <si>
    <t>Ref2.Curr</t>
  </si>
  <si>
    <t>Ref3.UnitPrice</t>
  </si>
  <si>
    <t>Ref3.Curr</t>
  </si>
  <si>
    <t>Target.UnitPrice</t>
  </si>
  <si>
    <t>Target.Currency</t>
  </si>
  <si>
    <t>BM01</t>
  </si>
  <si>
    <t>Site1</t>
  </si>
  <si>
    <t>C01</t>
  </si>
  <si>
    <t>Client 1</t>
  </si>
  <si>
    <t>Part1</t>
  </si>
  <si>
    <t>CONNECTEUR CYL. EMBASE MALE 19</t>
  </si>
  <si>
    <t>PCS</t>
  </si>
  <si>
    <t>C</t>
  </si>
  <si>
    <t>Cable</t>
  </si>
  <si>
    <t>04597M</t>
  </si>
  <si>
    <t>SAIB CONNECTIQUE</t>
  </si>
  <si>
    <t>121-319-21 IND.B</t>
  </si>
  <si>
    <t>CusRef1</t>
  </si>
  <si>
    <t>Protect Design</t>
  </si>
  <si>
    <t>No</t>
  </si>
  <si>
    <t>D-term</t>
  </si>
  <si>
    <t>120 days</t>
  </si>
  <si>
    <t>A</t>
  </si>
  <si>
    <t>EUR</t>
  </si>
  <si>
    <t>F0001</t>
  </si>
  <si>
    <t>Arrow</t>
  </si>
  <si>
    <t>USD</t>
  </si>
  <si>
    <t>BM03</t>
  </si>
  <si>
    <t>Site3</t>
  </si>
  <si>
    <t>C07</t>
  </si>
  <si>
    <t>Client 7</t>
  </si>
  <si>
    <t>Part2</t>
  </si>
  <si>
    <t>EMBASE COAX 75 OHMS CDEE</t>
  </si>
  <si>
    <t>Comment N°1</t>
  </si>
  <si>
    <t>03624M</t>
  </si>
  <si>
    <t>AVX</t>
  </si>
  <si>
    <t>133-8701-301</t>
  </si>
  <si>
    <t>CusRef2</t>
  </si>
  <si>
    <t>Agreement year N-1</t>
  </si>
  <si>
    <t>B</t>
  </si>
  <si>
    <t>F0003</t>
  </si>
  <si>
    <t>TTI</t>
  </si>
  <si>
    <t>Part3</t>
  </si>
  <si>
    <t xml:space="preserve">EMBASE 75 OHMS COAX </t>
  </si>
  <si>
    <t>01785M</t>
  </si>
  <si>
    <t>KYOCERA</t>
  </si>
  <si>
    <t>CusRef3</t>
  </si>
  <si>
    <t>F0004</t>
  </si>
  <si>
    <t>Future</t>
  </si>
  <si>
    <t>C03</t>
  </si>
  <si>
    <t>Client 3</t>
  </si>
  <si>
    <t>Part4</t>
  </si>
  <si>
    <t>DIODE BAS16 SOT23</t>
  </si>
  <si>
    <t>Actives</t>
  </si>
  <si>
    <t>01587M</t>
  </si>
  <si>
    <t>ONS</t>
  </si>
  <si>
    <t>BAS16LT3G</t>
  </si>
  <si>
    <t>CusRef4</t>
  </si>
  <si>
    <t>BM02</t>
  </si>
  <si>
    <t>Site2</t>
  </si>
  <si>
    <t>C04</t>
  </si>
  <si>
    <t>Client 4</t>
  </si>
  <si>
    <t>Part5</t>
  </si>
  <si>
    <t>CONN HE 1203C FC9621V13 C</t>
  </si>
  <si>
    <t>02027M</t>
  </si>
  <si>
    <t>FCI</t>
  </si>
  <si>
    <t>86093967113765ELF</t>
  </si>
  <si>
    <t>CusRef5</t>
  </si>
  <si>
    <t>90 days</t>
  </si>
  <si>
    <t>C05</t>
  </si>
  <si>
    <t>Client 5</t>
  </si>
  <si>
    <t>Part6</t>
  </si>
  <si>
    <t>CONN HE1203C FC9621V13 C</t>
  </si>
  <si>
    <t>CusRef6</t>
  </si>
  <si>
    <t>F0002</t>
  </si>
  <si>
    <t>Avnet</t>
  </si>
  <si>
    <t>Part7</t>
  </si>
  <si>
    <t>CON 96 PTS MALE 3 RANGEES COUD</t>
  </si>
  <si>
    <t>UN</t>
  </si>
  <si>
    <t>CusRef7</t>
  </si>
  <si>
    <t>Part8</t>
  </si>
  <si>
    <t>CONNECT 41612 C96 MALE COUD CL</t>
  </si>
  <si>
    <t>PC</t>
  </si>
  <si>
    <t>CusRef8</t>
  </si>
  <si>
    <t>Part9</t>
  </si>
  <si>
    <t>EMBASE MALE DROITE MQS 12 953130-1</t>
  </si>
  <si>
    <t>05345M</t>
  </si>
  <si>
    <t>TE CONNECTIVITY</t>
  </si>
  <si>
    <t>953130-1</t>
  </si>
  <si>
    <t>CusRef9</t>
  </si>
  <si>
    <t>C06</t>
  </si>
  <si>
    <t>Client 6</t>
  </si>
  <si>
    <t>Part10</t>
  </si>
  <si>
    <t>CONN. ESQT 2X08 M PIN 0.5</t>
  </si>
  <si>
    <t>UNI</t>
  </si>
  <si>
    <t>E TEC</t>
  </si>
  <si>
    <t>ESQT-108-03-F-D-325</t>
  </si>
  <si>
    <t>04614M</t>
  </si>
  <si>
    <t>SAMTEC</t>
  </si>
  <si>
    <t>MMT-103-01-L-DH-P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</si>
</sst>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#,##0.000"/>
    <numFmt numFmtId="165" formatCode="##############"/>
    <numFmt numFmtId="166" formatCode="#.0#############E+###"/>
    <numFmt numFmtId="167" formatCode="0.0000"/>
    <numFmt numFmtId="168" formatCode="#,##0.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3CE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0" fillId="2" borderId="0" xfId="0" applyFill="1" applyAlignment="1">
      <alignment horizontal="left"/>
    </xf>
    <xf numFmtId="0" fontId="0" fillId="2" borderId="0" xfId="0" applyFill="1"/>
    <xf numFmtId="3" fontId="0" fillId="2" borderId="0" xfId="0" applyNumberFormat="1" applyFill="1"/>
    <xf numFmtId="165" fontId="0" fillId="2" borderId="0" xfId="0" applyNumberFormat="1" applyFill="1"/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Fill="1"/>
    <xf numFmtId="0" fontId="0" fillId="5" borderId="0" xfId="0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165" fontId="0" fillId="5" borderId="0" xfId="0" applyNumberFormat="1" applyFill="1"/>
    <xf numFmtId="0" fontId="0" fillId="6" borderId="0" xfId="0" applyFill="1" applyAlignment="1">
      <alignment horizontal="left"/>
    </xf>
    <xf numFmtId="0" fontId="0" fillId="6" borderId="0" xfId="0" applyFill="1"/>
    <xf numFmtId="3" fontId="0" fillId="6" borderId="0" xfId="0" applyNumberFormat="1" applyFill="1"/>
    <xf numFmtId="165" fontId="0" fillId="6" borderId="0" xfId="0" applyNumberFormat="1" applyFill="1"/>
    <xf numFmtId="0" fontId="1" fillId="7" borderId="1" xfId="0" applyFont="1" applyFill="1" applyBorder="1" applyAlignment="1">
      <alignment vertical="center"/>
    </xf>
    <xf numFmtId="3" fontId="1" fillId="7" borderId="1" xfId="0" applyNumberFormat="1" applyFont="1" applyFill="1" applyBorder="1" applyAlignment="1">
      <alignment vertical="center"/>
    </xf>
    <xf numFmtId="164" fontId="3" fillId="8" borderId="1" xfId="0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166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164" fontId="3" fillId="11" borderId="1" xfId="0" applyNumberFormat="1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165" fontId="3" fillId="11" borderId="1" xfId="0" applyNumberFormat="1" applyFont="1" applyFill="1" applyBorder="1" applyAlignment="1">
      <alignment vertical="center"/>
    </xf>
    <xf numFmtId="3" fontId="3" fillId="11" borderId="1" xfId="0" applyNumberFormat="1" applyFont="1" applyFill="1" applyBorder="1" applyAlignment="1">
      <alignment vertical="center"/>
    </xf>
    <xf numFmtId="0" fontId="0" fillId="12" borderId="0" xfId="0" applyFill="1" applyAlignment="1">
      <alignment horizontal="left"/>
    </xf>
    <xf numFmtId="0" fontId="0" fillId="12" borderId="0" xfId="0" applyFill="1"/>
    <xf numFmtId="3" fontId="0" fillId="12" borderId="0" xfId="0" applyNumberFormat="1" applyFill="1"/>
    <xf numFmtId="165" fontId="0" fillId="12" borderId="0" xfId="0" applyNumberFormat="1" applyFill="1"/>
    <xf numFmtId="167" fontId="0" fillId="5" borderId="0" xfId="0" applyNumberFormat="1" applyFill="1"/>
    <xf numFmtId="167" fontId="0" fillId="2" borderId="0" xfId="0" applyNumberFormat="1" applyFill="1"/>
    <xf numFmtId="167" fontId="0" fillId="3" borderId="0" xfId="0" applyNumberFormat="1" applyFill="1"/>
    <xf numFmtId="167" fontId="0" fillId="4" borderId="0" xfId="0" applyNumberFormat="1" applyFill="1"/>
    <xf numFmtId="167" fontId="0" fillId="12" borderId="0" xfId="0" applyNumberFormat="1" applyFill="1"/>
    <xf numFmtId="167" fontId="0" fillId="6" borderId="0" xfId="0" applyNumberFormat="1" applyFill="1"/>
    <xf numFmtId="168" fontId="0" fillId="12" borderId="0" xfId="0" applyNumberFormat="1" applyFill="1"/>
    <xf numFmtId="168" fontId="0" fillId="6" borderId="0" xfId="0" applyNumberFormat="1" applyFill="1"/>
    <xf numFmtId="168" fontId="0" fillId="5" borderId="0" xfId="0" applyNumberFormat="1" applyFill="1"/>
    <xf numFmtId="168" fontId="0" fillId="2" borderId="0" xfId="0" applyNumberFormat="1" applyFill="1"/>
    <xf numFmtId="168" fontId="0" fillId="3" borderId="0" xfId="0" applyNumberFormat="1" applyFill="1"/>
    <xf numFmtId="168" fontId="0" fillId="4" borderId="0" xfId="0" applyNumberFormat="1" applyFill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B6844ECE-EB00-4D4A-903B-6A742A966666}">
      <tableStyleElement type="wholeTable" dxfId="1"/>
      <tableStyleElement type="headerRow" dxfId="0"/>
    </tableStyle>
  </tableStyles>
  <colors>
    <mruColors>
      <color rgb="FFE3CEFE"/>
      <color rgb="FFF4CD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DAC2-BEE5-4E62-8423-80562F781FEE}">
  <dimension ref="A1:AM15"/>
  <sheetViews>
    <sheetView tabSelected="1" workbookViewId="0">
      <pane xSplit="7" ySplit="1" topLeftCell="H2" activePane="bottomRight" state="frozen"/>
      <selection pane="bottomRight" activeCell="Q11" sqref="Q11"/>
      <selection pane="bottomLeft" activeCell="A2" sqref="A2"/>
      <selection pane="topRight" activeCell="H1" sqref="H1"/>
    </sheetView>
  </sheetViews>
  <sheetFormatPr defaultColWidth="11" defaultRowHeight="15"/>
  <cols>
    <col min="1" max="1" width="9" bestFit="1" customWidth="1"/>
    <col min="2" max="2" width="9.7109375" bestFit="1" customWidth="1"/>
    <col min="3" max="3" width="10.85546875" bestFit="1" customWidth="1"/>
    <col min="4" max="4" width="11.5703125" bestFit="1" customWidth="1"/>
    <col min="5" max="5" width="12.42578125" customWidth="1"/>
    <col min="6" max="6" width="37.42578125" bestFit="1" customWidth="1"/>
    <col min="7" max="7" width="15.140625" bestFit="1" customWidth="1"/>
    <col min="8" max="8" width="5.85546875" customWidth="1"/>
    <col min="9" max="9" width="11.42578125" bestFit="1" customWidth="1"/>
    <col min="10" max="10" width="17.140625" bestFit="1" customWidth="1"/>
    <col min="11" max="11" width="17.140625" customWidth="1"/>
    <col min="12" max="12" width="17.85546875" bestFit="1" customWidth="1"/>
    <col min="13" max="13" width="18.5703125" bestFit="1" customWidth="1"/>
    <col min="14" max="14" width="19.42578125" bestFit="1" customWidth="1"/>
    <col min="15" max="15" width="21.42578125" customWidth="1"/>
    <col min="16" max="16" width="18.85546875" customWidth="1"/>
    <col min="17" max="17" width="17.85546875" customWidth="1"/>
    <col min="18" max="18" width="15.28515625" customWidth="1"/>
    <col min="19" max="19" width="19" bestFit="1" customWidth="1"/>
    <col min="20" max="20" width="25.42578125" customWidth="1"/>
    <col min="21" max="21" width="25.85546875" customWidth="1"/>
    <col min="22" max="22" width="18.28515625" customWidth="1"/>
    <col min="23" max="23" width="13.85546875" bestFit="1" customWidth="1"/>
    <col min="24" max="24" width="16.28515625" bestFit="1" customWidth="1"/>
    <col min="25" max="25" width="16.28515625" customWidth="1"/>
    <col min="26" max="26" width="13" style="1" customWidth="1"/>
    <col min="27" max="27" width="30.140625" style="1" bestFit="1" customWidth="1"/>
    <col min="28" max="28" width="21.140625" style="1" customWidth="1"/>
    <col min="29" max="29" width="16.28515625" bestFit="1" customWidth="1"/>
    <col min="30" max="30" width="19" bestFit="1" customWidth="1"/>
    <col min="31" max="31" width="19.85546875" bestFit="1" customWidth="1"/>
    <col min="32" max="32" width="10.28515625" bestFit="1" customWidth="1"/>
    <col min="33" max="33" width="10" bestFit="1" customWidth="1"/>
    <col min="34" max="34" width="13.85546875" bestFit="1" customWidth="1"/>
    <col min="35" max="35" width="9.28515625" bestFit="1" customWidth="1"/>
    <col min="36" max="36" width="13.85546875" bestFit="1" customWidth="1"/>
    <col min="37" max="37" width="9.28515625" bestFit="1" customWidth="1"/>
    <col min="38" max="38" width="15.42578125" bestFit="1" customWidth="1"/>
    <col min="39" max="39" width="15" bestFit="1" customWidth="1"/>
  </cols>
  <sheetData>
    <row r="1" spans="1:39" s="18" customFormat="1" ht="29.25" customHeight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26" t="s">
        <v>22</v>
      </c>
      <c r="X1" s="27" t="s">
        <v>23</v>
      </c>
      <c r="Y1" s="27" t="s">
        <v>24</v>
      </c>
      <c r="Z1" s="27" t="s">
        <v>25</v>
      </c>
      <c r="AA1" s="27" t="s">
        <v>26</v>
      </c>
      <c r="AB1" s="27" t="s">
        <v>27</v>
      </c>
      <c r="AC1" s="27" t="s">
        <v>28</v>
      </c>
      <c r="AD1" s="27" t="s">
        <v>29</v>
      </c>
      <c r="AE1" s="28" t="s">
        <v>30</v>
      </c>
      <c r="AF1" s="29" t="s">
        <v>31</v>
      </c>
      <c r="AG1" s="29" t="s">
        <v>32</v>
      </c>
      <c r="AH1" s="20" t="s">
        <v>33</v>
      </c>
      <c r="AI1" s="21" t="s">
        <v>34</v>
      </c>
      <c r="AJ1" s="22" t="s">
        <v>35</v>
      </c>
      <c r="AK1" s="23" t="s">
        <v>36</v>
      </c>
      <c r="AL1" s="24" t="s">
        <v>37</v>
      </c>
      <c r="AM1" s="25" t="s">
        <v>38</v>
      </c>
    </row>
    <row r="2" spans="1:39" s="31" customFormat="1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2">
        <v>2261.666666666667</v>
      </c>
      <c r="H2" s="31" t="s">
        <v>45</v>
      </c>
      <c r="I2" s="31" t="s">
        <v>46</v>
      </c>
      <c r="J2" s="31" t="s">
        <v>47</v>
      </c>
      <c r="L2" s="31" t="s">
        <v>48</v>
      </c>
      <c r="M2" s="31" t="s">
        <v>49</v>
      </c>
      <c r="N2" s="31" t="s">
        <v>50</v>
      </c>
      <c r="P2" s="31" t="s">
        <v>51</v>
      </c>
      <c r="Q2" s="31" t="s">
        <v>52</v>
      </c>
      <c r="R2" s="31" t="s">
        <v>53</v>
      </c>
      <c r="T2" s="31" t="s">
        <v>54</v>
      </c>
      <c r="U2" s="31" t="s">
        <v>55</v>
      </c>
      <c r="V2" s="31" t="s">
        <v>56</v>
      </c>
      <c r="W2" s="40">
        <v>56.21</v>
      </c>
      <c r="X2" s="31" t="s">
        <v>57</v>
      </c>
      <c r="Y2" s="31">
        <v>2000</v>
      </c>
      <c r="Z2" s="31" t="s">
        <v>48</v>
      </c>
      <c r="AA2" s="31" t="s">
        <v>49</v>
      </c>
      <c r="AB2" s="31" t="s">
        <v>50</v>
      </c>
      <c r="AC2" s="31" t="s">
        <v>58</v>
      </c>
      <c r="AD2" s="31" t="s">
        <v>59</v>
      </c>
      <c r="AE2" s="33">
        <v>60</v>
      </c>
      <c r="AF2" s="32">
        <v>1000</v>
      </c>
      <c r="AG2" s="32">
        <v>500</v>
      </c>
      <c r="AH2" s="40">
        <v>55.62</v>
      </c>
      <c r="AI2" s="31" t="s">
        <v>60</v>
      </c>
      <c r="AJ2" s="40">
        <v>58.61</v>
      </c>
      <c r="AK2" s="31" t="s">
        <v>57</v>
      </c>
      <c r="AL2" s="38">
        <f>W2*0.97</f>
        <v>54.523699999999998</v>
      </c>
      <c r="AM2" s="31" t="s">
        <v>57</v>
      </c>
    </row>
    <row r="3" spans="1:39" s="15" customFormat="1">
      <c r="A3" s="14" t="s">
        <v>61</v>
      </c>
      <c r="B3" s="15" t="s">
        <v>62</v>
      </c>
      <c r="C3" s="15" t="s">
        <v>63</v>
      </c>
      <c r="D3" s="15" t="s">
        <v>64</v>
      </c>
      <c r="E3" s="15" t="s">
        <v>65</v>
      </c>
      <c r="F3" s="15" t="s">
        <v>66</v>
      </c>
      <c r="G3" s="16">
        <v>166</v>
      </c>
      <c r="H3" s="15" t="s">
        <v>45</v>
      </c>
      <c r="I3" s="15" t="s">
        <v>46</v>
      </c>
      <c r="J3" s="15" t="s">
        <v>47</v>
      </c>
      <c r="K3" s="15" t="s">
        <v>67</v>
      </c>
      <c r="L3" s="15" t="s">
        <v>68</v>
      </c>
      <c r="M3" s="15" t="s">
        <v>69</v>
      </c>
      <c r="N3" s="15" t="s">
        <v>70</v>
      </c>
      <c r="P3" s="15" t="s">
        <v>71</v>
      </c>
      <c r="R3" s="15" t="s">
        <v>53</v>
      </c>
      <c r="S3" s="15" t="s">
        <v>72</v>
      </c>
      <c r="T3" s="15" t="s">
        <v>54</v>
      </c>
      <c r="U3" s="15" t="s">
        <v>55</v>
      </c>
      <c r="V3" s="15" t="s">
        <v>73</v>
      </c>
      <c r="W3" s="41">
        <v>10.429399999999999</v>
      </c>
      <c r="X3" s="15" t="s">
        <v>57</v>
      </c>
      <c r="Y3" s="15">
        <v>100</v>
      </c>
      <c r="Z3" s="15" t="s">
        <v>68</v>
      </c>
      <c r="AA3" s="15" t="s">
        <v>69</v>
      </c>
      <c r="AB3" s="15" t="s">
        <v>70</v>
      </c>
      <c r="AC3" s="15" t="s">
        <v>74</v>
      </c>
      <c r="AD3" s="15" t="s">
        <v>75</v>
      </c>
      <c r="AE3" s="17">
        <v>75</v>
      </c>
      <c r="AF3" s="16">
        <v>100</v>
      </c>
      <c r="AG3" s="16">
        <v>100</v>
      </c>
      <c r="AH3" s="41">
        <v>15.987</v>
      </c>
      <c r="AI3" s="15" t="s">
        <v>60</v>
      </c>
      <c r="AJ3" s="41">
        <v>10.648</v>
      </c>
      <c r="AK3" s="15" t="s">
        <v>60</v>
      </c>
      <c r="AL3" s="39">
        <f t="shared" ref="AL3:AL15" si="0">W3*0.97</f>
        <v>10.116517999999999</v>
      </c>
      <c r="AM3" s="15" t="s">
        <v>57</v>
      </c>
    </row>
    <row r="4" spans="1:39" s="15" customFormat="1">
      <c r="A4" s="14" t="s">
        <v>61</v>
      </c>
      <c r="B4" s="15" t="s">
        <v>62</v>
      </c>
      <c r="C4" s="15" t="s">
        <v>63</v>
      </c>
      <c r="D4" s="15" t="s">
        <v>64</v>
      </c>
      <c r="E4" s="15" t="s">
        <v>76</v>
      </c>
      <c r="F4" s="15" t="s">
        <v>77</v>
      </c>
      <c r="G4" s="16">
        <v>350</v>
      </c>
      <c r="H4" s="15" t="s">
        <v>45</v>
      </c>
      <c r="I4" s="15" t="s">
        <v>46</v>
      </c>
      <c r="J4" s="15" t="s">
        <v>47</v>
      </c>
      <c r="L4" s="15" t="s">
        <v>78</v>
      </c>
      <c r="M4" s="15" t="s">
        <v>79</v>
      </c>
      <c r="N4" s="15" t="s">
        <v>70</v>
      </c>
      <c r="P4" s="15" t="s">
        <v>80</v>
      </c>
      <c r="R4" s="15" t="s">
        <v>53</v>
      </c>
      <c r="S4" s="15" t="s">
        <v>72</v>
      </c>
      <c r="T4" s="15" t="s">
        <v>54</v>
      </c>
      <c r="U4" s="15" t="s">
        <v>55</v>
      </c>
      <c r="V4" s="15" t="s">
        <v>73</v>
      </c>
      <c r="W4" s="41">
        <v>8.1999999999999993</v>
      </c>
      <c r="X4" s="15" t="s">
        <v>57</v>
      </c>
      <c r="Y4" s="15">
        <v>300</v>
      </c>
      <c r="Z4" s="15" t="s">
        <v>78</v>
      </c>
      <c r="AA4" s="15" t="s">
        <v>79</v>
      </c>
      <c r="AB4" s="15" t="s">
        <v>70</v>
      </c>
      <c r="AC4" s="15" t="s">
        <v>81</v>
      </c>
      <c r="AD4" s="15" t="s">
        <v>82</v>
      </c>
      <c r="AE4" s="17">
        <v>80</v>
      </c>
      <c r="AF4" s="16">
        <v>300</v>
      </c>
      <c r="AG4" s="16">
        <v>100</v>
      </c>
      <c r="AH4" s="41">
        <v>8.1999999999999993</v>
      </c>
      <c r="AI4" s="15" t="s">
        <v>60</v>
      </c>
      <c r="AJ4" s="41">
        <v>7.63</v>
      </c>
      <c r="AK4" s="15" t="s">
        <v>60</v>
      </c>
      <c r="AL4" s="39">
        <f t="shared" si="0"/>
        <v>7.9539999999999988</v>
      </c>
      <c r="AM4" s="15" t="s">
        <v>57</v>
      </c>
    </row>
    <row r="5" spans="1:39" s="11" customFormat="1">
      <c r="A5" s="10" t="s">
        <v>39</v>
      </c>
      <c r="B5" s="11" t="s">
        <v>40</v>
      </c>
      <c r="C5" s="11" t="s">
        <v>83</v>
      </c>
      <c r="D5" s="11" t="s">
        <v>84</v>
      </c>
      <c r="E5" s="11" t="s">
        <v>85</v>
      </c>
      <c r="F5" s="11" t="s">
        <v>86</v>
      </c>
      <c r="G5" s="12">
        <v>14</v>
      </c>
      <c r="H5" s="11" t="s">
        <v>45</v>
      </c>
      <c r="I5" s="11" t="s">
        <v>56</v>
      </c>
      <c r="J5" s="11" t="s">
        <v>87</v>
      </c>
      <c r="L5" s="11" t="s">
        <v>88</v>
      </c>
      <c r="M5" s="11" t="s">
        <v>89</v>
      </c>
      <c r="N5" s="11" t="s">
        <v>90</v>
      </c>
      <c r="P5" s="11" t="s">
        <v>91</v>
      </c>
      <c r="R5" s="11" t="s">
        <v>53</v>
      </c>
      <c r="T5" s="11" t="s">
        <v>54</v>
      </c>
      <c r="U5" s="11" t="s">
        <v>55</v>
      </c>
      <c r="V5" s="11" t="s">
        <v>46</v>
      </c>
      <c r="W5" s="42">
        <v>6.1000000000000004E-3</v>
      </c>
      <c r="X5" s="11" t="s">
        <v>57</v>
      </c>
      <c r="Y5" s="11">
        <v>10</v>
      </c>
      <c r="Z5" s="11" t="s">
        <v>88</v>
      </c>
      <c r="AA5" s="11" t="s">
        <v>89</v>
      </c>
      <c r="AB5" s="11" t="s">
        <v>90</v>
      </c>
      <c r="AC5" s="11" t="s">
        <v>58</v>
      </c>
      <c r="AD5" s="11" t="s">
        <v>59</v>
      </c>
      <c r="AE5" s="13">
        <v>83</v>
      </c>
      <c r="AF5" s="12">
        <v>10</v>
      </c>
      <c r="AG5" s="12">
        <v>1</v>
      </c>
      <c r="AH5" s="42">
        <v>7.0000000000000001E-3</v>
      </c>
      <c r="AI5" s="11" t="s">
        <v>60</v>
      </c>
      <c r="AJ5" s="42">
        <v>8.0000000000000002E-3</v>
      </c>
      <c r="AK5" s="11" t="s">
        <v>60</v>
      </c>
      <c r="AL5" s="34">
        <f>W5*0.95</f>
        <v>5.7949999999999998E-3</v>
      </c>
      <c r="AM5" s="11" t="s">
        <v>57</v>
      </c>
    </row>
    <row r="6" spans="1:39" s="11" customFormat="1">
      <c r="A6" s="10" t="s">
        <v>92</v>
      </c>
      <c r="B6" s="11" t="s">
        <v>93</v>
      </c>
      <c r="C6" s="11" t="s">
        <v>83</v>
      </c>
      <c r="D6" s="11" t="s">
        <v>84</v>
      </c>
      <c r="E6" s="11" t="s">
        <v>85</v>
      </c>
      <c r="F6" s="11" t="s">
        <v>86</v>
      </c>
      <c r="G6" s="12">
        <v>14</v>
      </c>
      <c r="H6" s="11" t="s">
        <v>45</v>
      </c>
      <c r="I6" s="11" t="s">
        <v>56</v>
      </c>
      <c r="J6" s="11" t="s">
        <v>87</v>
      </c>
      <c r="L6" s="11" t="s">
        <v>88</v>
      </c>
      <c r="M6" s="11" t="s">
        <v>89</v>
      </c>
      <c r="N6" s="11" t="s">
        <v>90</v>
      </c>
      <c r="P6" s="11" t="s">
        <v>91</v>
      </c>
      <c r="R6" s="11" t="s">
        <v>53</v>
      </c>
      <c r="T6" s="11" t="s">
        <v>54</v>
      </c>
      <c r="U6" s="11" t="s">
        <v>55</v>
      </c>
      <c r="V6" s="11" t="s">
        <v>46</v>
      </c>
      <c r="W6" s="42">
        <v>6.1000000000000004E-3</v>
      </c>
      <c r="X6" s="11" t="s">
        <v>57</v>
      </c>
      <c r="Y6" s="11">
        <v>10</v>
      </c>
      <c r="Z6" s="11" t="s">
        <v>88</v>
      </c>
      <c r="AA6" s="11" t="s">
        <v>89</v>
      </c>
      <c r="AB6" s="11" t="s">
        <v>90</v>
      </c>
      <c r="AC6" s="11" t="s">
        <v>58</v>
      </c>
      <c r="AD6" s="11" t="s">
        <v>59</v>
      </c>
      <c r="AE6" s="13">
        <v>83</v>
      </c>
      <c r="AF6" s="12">
        <v>10</v>
      </c>
      <c r="AG6" s="12">
        <v>1</v>
      </c>
      <c r="AH6" s="42">
        <v>7.0000000000000001E-3</v>
      </c>
      <c r="AI6" s="11" t="s">
        <v>60</v>
      </c>
      <c r="AJ6" s="42">
        <v>8.0000000000000002E-3</v>
      </c>
      <c r="AK6" s="11" t="s">
        <v>60</v>
      </c>
      <c r="AL6" s="34">
        <f>W6*0.95</f>
        <v>5.7949999999999998E-3</v>
      </c>
      <c r="AM6" s="11" t="s">
        <v>57</v>
      </c>
    </row>
    <row r="7" spans="1:39" s="3" customFormat="1">
      <c r="A7" s="2" t="s">
        <v>39</v>
      </c>
      <c r="B7" s="3" t="s">
        <v>40</v>
      </c>
      <c r="C7" s="3" t="s">
        <v>94</v>
      </c>
      <c r="D7" s="3" t="s">
        <v>95</v>
      </c>
      <c r="E7" s="3" t="s">
        <v>96</v>
      </c>
      <c r="F7" s="3" t="s">
        <v>97</v>
      </c>
      <c r="G7" s="4">
        <v>4265.6666666666679</v>
      </c>
      <c r="H7" s="3" t="s">
        <v>45</v>
      </c>
      <c r="I7" s="3" t="s">
        <v>46</v>
      </c>
      <c r="J7" s="3" t="s">
        <v>47</v>
      </c>
      <c r="L7" s="3" t="s">
        <v>98</v>
      </c>
      <c r="M7" s="3" t="s">
        <v>99</v>
      </c>
      <c r="N7" s="3" t="s">
        <v>100</v>
      </c>
      <c r="P7" s="3" t="s">
        <v>101</v>
      </c>
      <c r="R7" s="3" t="s">
        <v>53</v>
      </c>
      <c r="T7" s="3" t="s">
        <v>54</v>
      </c>
      <c r="U7" s="3" t="s">
        <v>102</v>
      </c>
      <c r="V7" s="3" t="s">
        <v>46</v>
      </c>
      <c r="W7" s="43">
        <v>1.5999000000000001</v>
      </c>
      <c r="X7" s="3" t="s">
        <v>57</v>
      </c>
      <c r="Y7" s="3">
        <v>1000</v>
      </c>
      <c r="Z7" s="3" t="s">
        <v>98</v>
      </c>
      <c r="AA7" s="3" t="s">
        <v>99</v>
      </c>
      <c r="AB7" s="3" t="s">
        <v>100</v>
      </c>
      <c r="AC7" s="3" t="s">
        <v>74</v>
      </c>
      <c r="AD7" s="3" t="s">
        <v>75</v>
      </c>
      <c r="AE7" s="5">
        <v>104</v>
      </c>
      <c r="AF7" s="4">
        <v>1000</v>
      </c>
      <c r="AG7" s="4">
        <v>100</v>
      </c>
      <c r="AH7" s="43">
        <v>1.698</v>
      </c>
      <c r="AI7" s="3" t="s">
        <v>60</v>
      </c>
      <c r="AJ7" s="43">
        <v>1.6</v>
      </c>
      <c r="AK7" s="3" t="s">
        <v>60</v>
      </c>
      <c r="AL7" s="35">
        <f t="shared" si="0"/>
        <v>1.551903</v>
      </c>
      <c r="AM7" s="3" t="s">
        <v>57</v>
      </c>
    </row>
    <row r="8" spans="1:39" s="3" customFormat="1">
      <c r="A8" s="2" t="s">
        <v>61</v>
      </c>
      <c r="B8" s="3" t="s">
        <v>62</v>
      </c>
      <c r="C8" s="3" t="s">
        <v>103</v>
      </c>
      <c r="D8" s="3" t="s">
        <v>104</v>
      </c>
      <c r="E8" s="3" t="s">
        <v>105</v>
      </c>
      <c r="F8" s="3" t="s">
        <v>106</v>
      </c>
      <c r="G8" s="4">
        <v>1676.333333333333</v>
      </c>
      <c r="H8" s="3" t="s">
        <v>45</v>
      </c>
      <c r="I8" s="3" t="s">
        <v>46</v>
      </c>
      <c r="J8" s="3" t="s">
        <v>47</v>
      </c>
      <c r="L8" s="3" t="s">
        <v>98</v>
      </c>
      <c r="M8" s="3" t="s">
        <v>99</v>
      </c>
      <c r="N8" s="3" t="s">
        <v>100</v>
      </c>
      <c r="P8" s="3" t="s">
        <v>107</v>
      </c>
      <c r="R8" s="3" t="s">
        <v>53</v>
      </c>
      <c r="T8" s="3" t="s">
        <v>54</v>
      </c>
      <c r="U8" s="3" t="s">
        <v>102</v>
      </c>
      <c r="V8" s="3" t="s">
        <v>46</v>
      </c>
      <c r="W8" s="43">
        <v>0.98599999999999999</v>
      </c>
      <c r="X8" s="3" t="s">
        <v>57</v>
      </c>
      <c r="Y8" s="3">
        <v>1500</v>
      </c>
      <c r="Z8" s="3" t="s">
        <v>98</v>
      </c>
      <c r="AA8" s="3" t="s">
        <v>99</v>
      </c>
      <c r="AB8" s="3" t="s">
        <v>100</v>
      </c>
      <c r="AC8" s="3" t="s">
        <v>108</v>
      </c>
      <c r="AD8" s="3" t="s">
        <v>109</v>
      </c>
      <c r="AE8" s="5">
        <v>98</v>
      </c>
      <c r="AF8" s="4">
        <v>1000</v>
      </c>
      <c r="AG8" s="4">
        <v>500</v>
      </c>
      <c r="AH8" s="43">
        <v>0.97399999999999998</v>
      </c>
      <c r="AI8" s="3" t="s">
        <v>60</v>
      </c>
      <c r="AJ8" s="43">
        <v>0.995</v>
      </c>
      <c r="AK8" s="3" t="s">
        <v>60</v>
      </c>
      <c r="AL8" s="35">
        <f t="shared" si="0"/>
        <v>0.95641999999999994</v>
      </c>
      <c r="AM8" s="3" t="s">
        <v>57</v>
      </c>
    </row>
    <row r="9" spans="1:39" s="3" customFormat="1">
      <c r="A9" s="2" t="s">
        <v>61</v>
      </c>
      <c r="B9" s="3" t="s">
        <v>62</v>
      </c>
      <c r="C9" s="3" t="s">
        <v>41</v>
      </c>
      <c r="D9" s="3" t="s">
        <v>42</v>
      </c>
      <c r="E9" s="3" t="s">
        <v>110</v>
      </c>
      <c r="F9" s="3" t="s">
        <v>111</v>
      </c>
      <c r="G9" s="3">
        <v>1459</v>
      </c>
      <c r="H9" s="3" t="s">
        <v>112</v>
      </c>
      <c r="I9" s="3" t="s">
        <v>46</v>
      </c>
      <c r="J9" s="3" t="s">
        <v>47</v>
      </c>
      <c r="L9" s="3" t="s">
        <v>98</v>
      </c>
      <c r="M9" s="3" t="s">
        <v>99</v>
      </c>
      <c r="N9" s="3" t="s">
        <v>100</v>
      </c>
      <c r="P9" s="3" t="s">
        <v>113</v>
      </c>
      <c r="R9" s="3" t="s">
        <v>53</v>
      </c>
      <c r="T9" s="3" t="s">
        <v>54</v>
      </c>
      <c r="U9" s="3" t="s">
        <v>102</v>
      </c>
      <c r="V9" s="3" t="s">
        <v>46</v>
      </c>
      <c r="W9" s="43">
        <v>0.98599999999999999</v>
      </c>
      <c r="X9" s="3" t="s">
        <v>57</v>
      </c>
      <c r="Y9" s="3">
        <v>1500</v>
      </c>
      <c r="Z9" s="3" t="s">
        <v>98</v>
      </c>
      <c r="AA9" s="3" t="s">
        <v>99</v>
      </c>
      <c r="AB9" s="3" t="s">
        <v>100</v>
      </c>
      <c r="AC9" s="3" t="s">
        <v>108</v>
      </c>
      <c r="AD9" s="3" t="s">
        <v>109</v>
      </c>
      <c r="AE9" s="5">
        <v>98</v>
      </c>
      <c r="AF9" s="4">
        <v>1000</v>
      </c>
      <c r="AG9" s="4">
        <v>500</v>
      </c>
      <c r="AH9" s="43">
        <v>0.97399999999999998</v>
      </c>
      <c r="AI9" s="3" t="s">
        <v>60</v>
      </c>
      <c r="AJ9" s="43">
        <v>0.995</v>
      </c>
      <c r="AK9" s="3" t="s">
        <v>60</v>
      </c>
      <c r="AL9" s="35">
        <f t="shared" si="0"/>
        <v>0.95641999999999994</v>
      </c>
      <c r="AM9" s="3" t="s">
        <v>57</v>
      </c>
    </row>
    <row r="10" spans="1:39" s="3" customFormat="1">
      <c r="A10" s="2" t="s">
        <v>61</v>
      </c>
      <c r="B10" s="3" t="s">
        <v>62</v>
      </c>
      <c r="C10" s="3" t="s">
        <v>41</v>
      </c>
      <c r="D10" s="3" t="s">
        <v>42</v>
      </c>
      <c r="E10" s="3" t="s">
        <v>114</v>
      </c>
      <c r="F10" s="3" t="s">
        <v>115</v>
      </c>
      <c r="G10" s="3">
        <v>4801</v>
      </c>
      <c r="H10" s="3" t="s">
        <v>116</v>
      </c>
      <c r="I10" s="3" t="s">
        <v>46</v>
      </c>
      <c r="J10" s="3" t="s">
        <v>47</v>
      </c>
      <c r="L10" s="3" t="s">
        <v>98</v>
      </c>
      <c r="M10" s="3" t="s">
        <v>99</v>
      </c>
      <c r="N10" s="3" t="s">
        <v>100</v>
      </c>
      <c r="P10" s="3" t="s">
        <v>117</v>
      </c>
      <c r="R10" s="3" t="s">
        <v>53</v>
      </c>
      <c r="T10" s="3" t="s">
        <v>54</v>
      </c>
      <c r="U10" s="3" t="s">
        <v>102</v>
      </c>
      <c r="V10" s="3" t="s">
        <v>46</v>
      </c>
      <c r="W10" s="43">
        <v>0.98599999999999999</v>
      </c>
      <c r="X10" s="3" t="s">
        <v>57</v>
      </c>
      <c r="Y10" s="3">
        <v>1500</v>
      </c>
      <c r="Z10" s="3" t="s">
        <v>98</v>
      </c>
      <c r="AA10" s="3" t="s">
        <v>99</v>
      </c>
      <c r="AB10" s="3" t="s">
        <v>100</v>
      </c>
      <c r="AC10" s="3" t="s">
        <v>108</v>
      </c>
      <c r="AD10" s="3" t="s">
        <v>109</v>
      </c>
      <c r="AE10" s="5">
        <v>98</v>
      </c>
      <c r="AF10" s="4">
        <v>1000</v>
      </c>
      <c r="AG10" s="4">
        <v>500</v>
      </c>
      <c r="AH10" s="43">
        <v>0.97399999999999998</v>
      </c>
      <c r="AI10" s="3" t="s">
        <v>60</v>
      </c>
      <c r="AJ10" s="43">
        <v>0.995</v>
      </c>
      <c r="AK10" s="3" t="s">
        <v>60</v>
      </c>
      <c r="AL10" s="35">
        <f t="shared" si="0"/>
        <v>0.95641999999999994</v>
      </c>
      <c r="AM10" s="3" t="s">
        <v>57</v>
      </c>
    </row>
    <row r="11" spans="1:39" s="7" customFormat="1">
      <c r="A11" s="6" t="s">
        <v>39</v>
      </c>
      <c r="B11" s="7" t="s">
        <v>40</v>
      </c>
      <c r="C11" s="7" t="s">
        <v>103</v>
      </c>
      <c r="D11" s="7" t="s">
        <v>104</v>
      </c>
      <c r="E11" s="7" t="s">
        <v>118</v>
      </c>
      <c r="F11" s="7" t="s">
        <v>119</v>
      </c>
      <c r="G11" s="7">
        <v>6144</v>
      </c>
      <c r="H11" s="7" t="s">
        <v>116</v>
      </c>
      <c r="I11" s="7" t="s">
        <v>46</v>
      </c>
      <c r="J11" s="7" t="s">
        <v>47</v>
      </c>
      <c r="L11" s="7" t="s">
        <v>120</v>
      </c>
      <c r="M11" s="7" t="s">
        <v>121</v>
      </c>
      <c r="N11" s="7" t="s">
        <v>122</v>
      </c>
      <c r="P11" s="7" t="s">
        <v>123</v>
      </c>
      <c r="R11" s="7" t="s">
        <v>53</v>
      </c>
      <c r="T11" s="7" t="s">
        <v>54</v>
      </c>
      <c r="U11" s="7" t="s">
        <v>55</v>
      </c>
      <c r="V11" s="7" t="s">
        <v>46</v>
      </c>
      <c r="W11" s="44">
        <v>0.78</v>
      </c>
      <c r="X11" s="7" t="s">
        <v>57</v>
      </c>
      <c r="Y11" s="7">
        <v>6000</v>
      </c>
      <c r="Z11" s="7" t="s">
        <v>120</v>
      </c>
      <c r="AA11" s="7" t="s">
        <v>121</v>
      </c>
      <c r="AB11" s="7" t="s">
        <v>122</v>
      </c>
      <c r="AC11" s="7" t="s">
        <v>58</v>
      </c>
      <c r="AD11" s="7" t="s">
        <v>59</v>
      </c>
      <c r="AE11" s="7">
        <v>36</v>
      </c>
      <c r="AF11" s="7">
        <v>5000</v>
      </c>
      <c r="AG11" s="7">
        <v>1000</v>
      </c>
      <c r="AH11" s="44">
        <v>0.78</v>
      </c>
      <c r="AI11" s="7" t="s">
        <v>57</v>
      </c>
      <c r="AJ11" s="44">
        <v>0.86</v>
      </c>
      <c r="AK11" s="7" t="s">
        <v>60</v>
      </c>
      <c r="AL11" s="36">
        <f t="shared" si="0"/>
        <v>0.75660000000000005</v>
      </c>
      <c r="AM11" s="7" t="s">
        <v>57</v>
      </c>
    </row>
    <row r="12" spans="1:39" s="7" customFormat="1">
      <c r="A12" s="6" t="s">
        <v>39</v>
      </c>
      <c r="B12" s="7" t="s">
        <v>40</v>
      </c>
      <c r="C12" s="7" t="s">
        <v>103</v>
      </c>
      <c r="D12" s="7" t="s">
        <v>104</v>
      </c>
      <c r="E12" s="7" t="s">
        <v>118</v>
      </c>
      <c r="F12" s="7" t="s">
        <v>119</v>
      </c>
      <c r="G12" s="7">
        <v>6144</v>
      </c>
      <c r="H12" s="7" t="s">
        <v>116</v>
      </c>
      <c r="I12" s="7" t="s">
        <v>46</v>
      </c>
      <c r="J12" s="7" t="s">
        <v>47</v>
      </c>
      <c r="L12" s="7" t="s">
        <v>120</v>
      </c>
      <c r="M12" s="7" t="s">
        <v>121</v>
      </c>
      <c r="N12" s="7" t="s">
        <v>122</v>
      </c>
      <c r="P12" s="7" t="s">
        <v>123</v>
      </c>
      <c r="R12" s="7" t="s">
        <v>53</v>
      </c>
      <c r="T12" s="7" t="s">
        <v>54</v>
      </c>
      <c r="U12" s="7" t="s">
        <v>55</v>
      </c>
      <c r="V12" s="7" t="s">
        <v>46</v>
      </c>
      <c r="W12" s="44">
        <v>0.78</v>
      </c>
      <c r="X12" s="7" t="s">
        <v>57</v>
      </c>
      <c r="Y12" s="7">
        <v>6000</v>
      </c>
      <c r="Z12" s="7" t="s">
        <v>120</v>
      </c>
      <c r="AA12" s="7" t="s">
        <v>121</v>
      </c>
      <c r="AB12" s="7" t="s">
        <v>122</v>
      </c>
      <c r="AC12" s="7" t="s">
        <v>58</v>
      </c>
      <c r="AD12" s="7" t="s">
        <v>59</v>
      </c>
      <c r="AE12" s="7">
        <v>36</v>
      </c>
      <c r="AF12" s="7">
        <v>5000</v>
      </c>
      <c r="AG12" s="7">
        <v>1000</v>
      </c>
      <c r="AH12" s="44">
        <v>0.78</v>
      </c>
      <c r="AI12" s="7" t="s">
        <v>57</v>
      </c>
      <c r="AJ12" s="44">
        <v>0.86</v>
      </c>
      <c r="AK12" s="7" t="s">
        <v>60</v>
      </c>
      <c r="AL12" s="36">
        <f t="shared" si="0"/>
        <v>0.75660000000000005</v>
      </c>
      <c r="AM12" s="7" t="s">
        <v>57</v>
      </c>
    </row>
    <row r="13" spans="1:39" s="7" customFormat="1">
      <c r="A13" s="6" t="s">
        <v>39</v>
      </c>
      <c r="B13" s="7" t="s">
        <v>40</v>
      </c>
      <c r="C13" s="7" t="s">
        <v>103</v>
      </c>
      <c r="D13" s="7" t="s">
        <v>104</v>
      </c>
      <c r="E13" s="7" t="s">
        <v>118</v>
      </c>
      <c r="F13" s="7" t="s">
        <v>119</v>
      </c>
      <c r="G13" s="7">
        <v>6144</v>
      </c>
      <c r="H13" s="7" t="s">
        <v>116</v>
      </c>
      <c r="I13" s="7" t="s">
        <v>46</v>
      </c>
      <c r="J13" s="7" t="s">
        <v>47</v>
      </c>
      <c r="L13" s="7" t="s">
        <v>120</v>
      </c>
      <c r="M13" s="7" t="s">
        <v>121</v>
      </c>
      <c r="N13" s="7" t="s">
        <v>122</v>
      </c>
      <c r="P13" s="7" t="s">
        <v>123</v>
      </c>
      <c r="R13" s="7" t="s">
        <v>53</v>
      </c>
      <c r="T13" s="7" t="s">
        <v>54</v>
      </c>
      <c r="U13" s="7" t="s">
        <v>55</v>
      </c>
      <c r="V13" s="7" t="s">
        <v>46</v>
      </c>
      <c r="W13" s="44">
        <v>0.78</v>
      </c>
      <c r="X13" s="7" t="s">
        <v>57</v>
      </c>
      <c r="Y13" s="7">
        <v>6000</v>
      </c>
      <c r="Z13" s="7" t="s">
        <v>120</v>
      </c>
      <c r="AA13" s="7" t="s">
        <v>121</v>
      </c>
      <c r="AB13" s="7" t="s">
        <v>122</v>
      </c>
      <c r="AC13" s="7" t="s">
        <v>58</v>
      </c>
      <c r="AD13" s="7" t="s">
        <v>59</v>
      </c>
      <c r="AE13" s="7">
        <v>36</v>
      </c>
      <c r="AF13" s="7">
        <v>5000</v>
      </c>
      <c r="AG13" s="7">
        <v>1000</v>
      </c>
      <c r="AH13" s="44">
        <v>0.78</v>
      </c>
      <c r="AI13" s="7" t="s">
        <v>57</v>
      </c>
      <c r="AJ13" s="44">
        <v>0.86</v>
      </c>
      <c r="AK13" s="7" t="s">
        <v>60</v>
      </c>
      <c r="AL13" s="36">
        <f t="shared" si="0"/>
        <v>0.75660000000000005</v>
      </c>
      <c r="AM13" s="7" t="s">
        <v>57</v>
      </c>
    </row>
    <row r="14" spans="1:39" s="9" customFormat="1">
      <c r="A14" s="8" t="s">
        <v>92</v>
      </c>
      <c r="B14" s="9" t="s">
        <v>93</v>
      </c>
      <c r="C14" s="9" t="s">
        <v>124</v>
      </c>
      <c r="D14" s="9" t="s">
        <v>125</v>
      </c>
      <c r="E14" s="9" t="s">
        <v>126</v>
      </c>
      <c r="F14" s="9" t="s">
        <v>127</v>
      </c>
      <c r="G14" s="9">
        <v>1063</v>
      </c>
      <c r="H14" s="9" t="s">
        <v>128</v>
      </c>
      <c r="I14" s="9" t="s">
        <v>46</v>
      </c>
      <c r="J14" s="9" t="s">
        <v>47</v>
      </c>
      <c r="L14" s="9" t="s">
        <v>88</v>
      </c>
      <c r="M14" s="9" t="s">
        <v>129</v>
      </c>
      <c r="N14" s="9" t="s">
        <v>130</v>
      </c>
      <c r="R14" s="9" t="s">
        <v>53</v>
      </c>
      <c r="T14" s="9" t="s">
        <v>54</v>
      </c>
      <c r="U14" s="9" t="s">
        <v>55</v>
      </c>
      <c r="V14" s="9" t="s">
        <v>46</v>
      </c>
      <c r="W14" s="45">
        <v>1.29</v>
      </c>
      <c r="X14" s="9" t="s">
        <v>60</v>
      </c>
      <c r="Y14" s="9">
        <v>1000</v>
      </c>
      <c r="Z14" s="9" t="s">
        <v>88</v>
      </c>
      <c r="AA14" s="9" t="s">
        <v>129</v>
      </c>
      <c r="AB14" s="9" t="s">
        <v>130</v>
      </c>
      <c r="AC14" s="9" t="s">
        <v>108</v>
      </c>
      <c r="AD14" s="9" t="s">
        <v>109</v>
      </c>
      <c r="AE14" s="9">
        <v>60</v>
      </c>
      <c r="AF14" s="9">
        <v>1000</v>
      </c>
      <c r="AG14" s="9">
        <v>1</v>
      </c>
      <c r="AH14" s="45">
        <v>1.36</v>
      </c>
      <c r="AI14" s="9" t="s">
        <v>57</v>
      </c>
      <c r="AJ14" s="45">
        <v>1.25</v>
      </c>
      <c r="AK14" s="9" t="s">
        <v>60</v>
      </c>
      <c r="AL14" s="37">
        <f t="shared" si="0"/>
        <v>1.2513000000000001</v>
      </c>
      <c r="AM14" s="9" t="s">
        <v>60</v>
      </c>
    </row>
    <row r="15" spans="1:39" s="9" customFormat="1">
      <c r="A15" s="8" t="s">
        <v>92</v>
      </c>
      <c r="B15" s="9" t="s">
        <v>93</v>
      </c>
      <c r="C15" s="9" t="s">
        <v>124</v>
      </c>
      <c r="D15" s="9" t="s">
        <v>125</v>
      </c>
      <c r="E15" s="9" t="s">
        <v>126</v>
      </c>
      <c r="F15" s="9" t="s">
        <v>127</v>
      </c>
      <c r="G15" s="9">
        <v>1063</v>
      </c>
      <c r="H15" s="9" t="s">
        <v>128</v>
      </c>
      <c r="I15" s="9" t="s">
        <v>46</v>
      </c>
      <c r="J15" s="9" t="s">
        <v>47</v>
      </c>
      <c r="L15" s="9" t="s">
        <v>131</v>
      </c>
      <c r="M15" s="9" t="s">
        <v>132</v>
      </c>
      <c r="N15" s="9" t="s">
        <v>133</v>
      </c>
      <c r="R15" s="9" t="s">
        <v>53</v>
      </c>
      <c r="T15" s="9" t="s">
        <v>54</v>
      </c>
      <c r="U15" s="9" t="s">
        <v>55</v>
      </c>
      <c r="V15" s="9" t="s">
        <v>46</v>
      </c>
      <c r="W15" s="45">
        <v>1.29</v>
      </c>
      <c r="X15" s="9" t="s">
        <v>60</v>
      </c>
      <c r="Y15" s="9">
        <v>1000</v>
      </c>
      <c r="Z15" s="9" t="s">
        <v>88</v>
      </c>
      <c r="AA15" s="9" t="s">
        <v>129</v>
      </c>
      <c r="AB15" s="9" t="s">
        <v>130</v>
      </c>
      <c r="AC15" s="9" t="s">
        <v>108</v>
      </c>
      <c r="AD15" s="9" t="s">
        <v>109</v>
      </c>
      <c r="AE15" s="9">
        <v>60</v>
      </c>
      <c r="AF15" s="9">
        <v>1000</v>
      </c>
      <c r="AG15" s="9">
        <v>1</v>
      </c>
      <c r="AH15" s="45">
        <v>1.36</v>
      </c>
      <c r="AI15" s="9" t="s">
        <v>57</v>
      </c>
      <c r="AJ15" s="45">
        <v>1.25</v>
      </c>
      <c r="AK15" s="9" t="s">
        <v>60</v>
      </c>
      <c r="AL15" s="37">
        <f t="shared" si="0"/>
        <v>1.2513000000000001</v>
      </c>
      <c r="AM15" s="9" t="s">
        <v>60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49976b-ee53-471d-bb11-318d84da8d80">
      <Terms xmlns="http://schemas.microsoft.com/office/infopath/2007/PartnerControls"/>
    </lcf76f155ced4ddcb4097134ff3c332f>
    <TaxCatchAll xmlns="5a94af53-2e35-4cbd-811c-374824ded0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8A1B1537769428FCC750BA138E46D" ma:contentTypeVersion="26" ma:contentTypeDescription="Crée un document." ma:contentTypeScope="" ma:versionID="c175fc0c3e5ac06f706c8fb0df68400c">
  <xsd:schema xmlns:xsd="http://www.w3.org/2001/XMLSchema" xmlns:xs="http://www.w3.org/2001/XMLSchema" xmlns:p="http://schemas.microsoft.com/office/2006/metadata/properties" xmlns:ns2="dd49976b-ee53-471d-bb11-318d84da8d80" xmlns:ns3="5a94af53-2e35-4cbd-811c-374824ded0aa" targetNamespace="http://schemas.microsoft.com/office/2006/metadata/properties" ma:root="true" ma:fieldsID="b8a0ac9d09a94169be3c4ef1e69a98a6" ns2:_="" ns3:_="">
    <xsd:import namespace="dd49976b-ee53-471d-bb11-318d84da8d80"/>
    <xsd:import namespace="5a94af53-2e35-4cbd-811c-374824ded0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9976b-ee53-471d-bb11-318d84da8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63edab7-d5f1-4c02-989a-0e8ed7c6c3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af53-2e35-4cbd-811c-374824ded0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56c4bac-c256-49c6-b159-f6329b253b47}" ma:internalName="TaxCatchAll" ma:showField="CatchAllData" ma:web="5a94af53-2e35-4cbd-811c-374824de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27F022-FF22-4C53-93D4-43ACBE809D29}"/>
</file>

<file path=customXml/itemProps2.xml><?xml version="1.0" encoding="utf-8"?>
<ds:datastoreItem xmlns:ds="http://schemas.openxmlformats.org/officeDocument/2006/customXml" ds:itemID="{96B91125-0608-4E1B-A550-13601945AB03}"/>
</file>

<file path=customXml/itemProps3.xml><?xml version="1.0" encoding="utf-8"?>
<ds:datastoreItem xmlns:ds="http://schemas.openxmlformats.org/officeDocument/2006/customXml" ds:itemID="{6D495BAC-32F7-47C2-93CD-B016582CC342}"/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Loïc Biarez</dc:creator>
  <cp:keywords/>
  <dc:description/>
  <cp:lastModifiedBy/>
  <cp:revision/>
  <dcterms:created xsi:type="dcterms:W3CDTF">2019-07-09T08:47:51Z</dcterms:created>
  <dcterms:modified xsi:type="dcterms:W3CDTF">2024-10-09T08:12:56Z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0x0101002CD8A1B1537769428FCC750BA138E46D</vt:lpwstr>
  </property>
  <property fmtid="{D5CDD505-2E9C-101B-9397-08002B2CF9AE}" pid="3" name="WorkbookGuid">
    <vt:lpwstr>123ce380-ef61-4887-a70b-c91b379e87a6</vt:lpwstr>
  </property>
  <property fmtid="{D5CDD505-2E9C-101B-9397-08002B2CF9AE}" pid="4" name="MediaServiceImageTags">
    <vt:lpwstr/>
  </property>
</Properties>
</file>